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ThisWorkbook"/>
  <xr:revisionPtr revIDLastSave="0" documentId="13_ncr:1_{10943B05-963B-4E6C-A78D-7CFA81D9D282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Financial Summary" sheetId="1" r:id="rId1"/>
    <sheet name="Income" sheetId="3" r:id="rId2"/>
    <sheet name="Personnel Expenses" sheetId="4" r:id="rId3"/>
    <sheet name="Team Expenses" sheetId="5" r:id="rId4"/>
    <sheet name="Instructions" sheetId="6" r:id="rId5"/>
  </sheets>
  <definedNames>
    <definedName name="_xlnm._FilterDatabase" localSheetId="0" hidden="1">Income!#REF!</definedName>
    <definedName name="_xlnm._FilterDatabase" localSheetId="1" hidden="1">Income!#REF!</definedName>
    <definedName name="_xlnm._FilterDatabase" localSheetId="2" hidden="1">'Personnel Expenses'!#REF!</definedName>
    <definedName name="_xlnm._FilterDatabase" localSheetId="3" hidden="1">'Team Expenses'!#REF!</definedName>
    <definedName name="BUDGET_Title">'Financial Summary'!$B$2</definedName>
    <definedName name="ColumnTitle1">Totals[[#Headers],[BUDGET TOTALS]]</definedName>
    <definedName name="COMPANY_NAME">'Financial Summary'!$B$1</definedName>
    <definedName name="_xlnm.Print_Titles" localSheetId="1">Income!$4:$4</definedName>
    <definedName name="_xlnm.Print_Titles" localSheetId="2">'Personnel Expenses'!$4:$4</definedName>
    <definedName name="_xlnm.Print_Titles" localSheetId="3">'Team Expenses'!$4:$4</definedName>
    <definedName name="Title1">#REF!</definedName>
    <definedName name="Title2">Income[[#Headers],[INCOME]]</definedName>
    <definedName name="Title3">PersonnelExpenses[[#Headers],[PERSONNEL EXPENSES]]</definedName>
    <definedName name="Title4">OperatingExpenses[[#Headers],[TEAM EXPENSES]]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" l="1"/>
  <c r="E10" i="3" l="1"/>
  <c r="F10" i="3"/>
  <c r="E8" i="3" l="1"/>
  <c r="F8" i="3"/>
  <c r="E7" i="3"/>
  <c r="F7" i="3"/>
  <c r="E9" i="3"/>
  <c r="F9" i="3"/>
  <c r="E11" i="3"/>
  <c r="F11" i="3"/>
  <c r="B2" i="3" l="1"/>
  <c r="B2" i="4"/>
  <c r="B2" i="5"/>
  <c r="D12" i="5" l="1"/>
  <c r="C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B1" i="5"/>
  <c r="C8" i="4"/>
  <c r="F7" i="4"/>
  <c r="E7" i="4"/>
  <c r="F6" i="4"/>
  <c r="E6" i="4"/>
  <c r="F5" i="4"/>
  <c r="E5" i="4"/>
  <c r="B1" i="4"/>
  <c r="F12" i="5" l="1"/>
  <c r="F8" i="4"/>
  <c r="D12" i="3"/>
  <c r="F6" i="3"/>
  <c r="E6" i="3"/>
  <c r="F5" i="3"/>
  <c r="E5" i="3"/>
  <c r="B1" i="3" l="1"/>
  <c r="E6" i="1" l="1"/>
  <c r="D7" i="1"/>
  <c r="C12" i="3" l="1"/>
  <c r="F12" i="3"/>
  <c r="E5" i="1" l="1"/>
  <c r="C7" i="1"/>
  <c r="E7" i="1" s="1"/>
</calcChain>
</file>

<file path=xl/sharedStrings.xml><?xml version="1.0" encoding="utf-8"?>
<sst xmlns="http://schemas.openxmlformats.org/spreadsheetml/2006/main" count="48" uniqueCount="33">
  <si>
    <t>Other</t>
  </si>
  <si>
    <t>Income</t>
  </si>
  <si>
    <t>Expenses</t>
  </si>
  <si>
    <t>ESTIMATED</t>
  </si>
  <si>
    <t>ACTUAL</t>
  </si>
  <si>
    <t>DIFFERENCE</t>
  </si>
  <si>
    <t>INCOME</t>
  </si>
  <si>
    <t>TOP 5 AMOUNT</t>
  </si>
  <si>
    <t>PERSONNEL EXPENSES</t>
  </si>
  <si>
    <t>BUDGET TOTALS</t>
  </si>
  <si>
    <t>Balance (Income minus Expenses)</t>
  </si>
  <si>
    <t>Total Income</t>
  </si>
  <si>
    <t>Total Personnel Expenses</t>
  </si>
  <si>
    <t>Total Operating Expenses</t>
  </si>
  <si>
    <t>Budget Overview chart is in this cell. Top 5 Operating Expenses are automatically updated in Top5Expenses table, below.</t>
  </si>
  <si>
    <t>2011 Riggers Hockey Academy</t>
  </si>
  <si>
    <t>FINANCIAL STATEMENT</t>
  </si>
  <si>
    <t>Fundraiser</t>
  </si>
  <si>
    <t>Coporate Donation</t>
  </si>
  <si>
    <t>Referees</t>
  </si>
  <si>
    <t>Team Snap</t>
  </si>
  <si>
    <t>TEAM EXPENSES</t>
  </si>
  <si>
    <t>Track Suits</t>
  </si>
  <si>
    <t>Hockey Bags</t>
  </si>
  <si>
    <t>Hoodies</t>
  </si>
  <si>
    <t>Sponsor Sign</t>
  </si>
  <si>
    <t>Registrar Office</t>
  </si>
  <si>
    <t>Website, Facebok, Instagram</t>
  </si>
  <si>
    <t>Bank Service Fees</t>
  </si>
  <si>
    <t xml:space="preserve">Hoodie </t>
  </si>
  <si>
    <t xml:space="preserve">1. Only fill in gray boxes.  </t>
  </si>
  <si>
    <t xml:space="preserve">2. Share with your team once a month.  </t>
  </si>
  <si>
    <t xml:space="preserve">3. Keep all receipts to hand in at the end of the season.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</si>
</sst>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mmmm\ yyyy"/>
    <numFmt numFmtId="165" formatCode="0.0%"/>
  </numFmts>
  <fonts count="14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6"/>
      <color theme="0"/>
      <name val="Gill Sans MT"/>
      <family val="2"/>
      <scheme val="major"/>
    </font>
    <font>
      <sz val="36"/>
      <color theme="0"/>
      <name val="Gill Sans MT"/>
      <family val="2"/>
      <scheme val="maj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11"/>
      <color rgb="FFDA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0" tint="-4.9989318521683403E-2"/>
      <name val="Gill Sans MT"/>
      <family val="2"/>
      <scheme val="minor"/>
    </font>
    <font>
      <sz val="11"/>
      <color theme="1" tint="4.9989318521683403E-2"/>
      <name val="Gill Sans MT"/>
      <family val="2"/>
      <scheme val="major"/>
    </font>
    <font>
      <sz val="11"/>
      <color theme="0"/>
      <name val="Gill Sans MT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horizontal="left" wrapText="1" indent="1"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9" fillId="0" borderId="0" applyNumberFormat="0" applyFill="0" applyAlignment="0" applyProtection="0"/>
    <xf numFmtId="0" fontId="12" fillId="8" borderId="0" applyBorder="0" applyProtection="0">
      <alignment horizontal="left" vertical="center" indent="1"/>
    </xf>
    <xf numFmtId="0" fontId="12" fillId="8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6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10" fillId="5" borderId="0" applyFill="0" applyBorder="0">
      <alignment horizontal="right"/>
    </xf>
  </cellStyleXfs>
  <cellXfs count="34">
    <xf numFmtId="0" fontId="0" fillId="0" borderId="0" xfId="0">
      <alignment horizontal="left" wrapText="1" indent="1"/>
    </xf>
    <xf numFmtId="40" fontId="5" fillId="6" borderId="0" xfId="4" applyNumberFormat="1" applyFont="1" applyFill="1"/>
    <xf numFmtId="40" fontId="5" fillId="6" borderId="0" xfId="8" applyNumberFormat="1" applyFont="1" applyFill="1"/>
    <xf numFmtId="0" fontId="9" fillId="5" borderId="0" xfId="5" applyFill="1" applyAlignment="1">
      <alignment horizontal="left" indent="1"/>
    </xf>
    <xf numFmtId="0" fontId="0" fillId="5" borderId="0" xfId="0" applyFill="1">
      <alignment horizontal="left" wrapText="1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horizontal="left" wrapText="1" indent="1"/>
    </xf>
    <xf numFmtId="0" fontId="2" fillId="5" borderId="0" xfId="0" applyFont="1" applyFill="1" applyAlignment="1"/>
    <xf numFmtId="0" fontId="8" fillId="5" borderId="0" xfId="1" applyFill="1" applyAlignment="1">
      <alignment horizontal="left" indent="1"/>
    </xf>
    <xf numFmtId="0" fontId="3" fillId="5" borderId="0" xfId="0" applyFont="1" applyFill="1" applyAlignment="1">
      <alignment vertical="center"/>
    </xf>
    <xf numFmtId="0" fontId="0" fillId="6" borderId="0" xfId="0" applyFill="1">
      <alignment horizontal="left" wrapText="1" indent="1"/>
    </xf>
    <xf numFmtId="0" fontId="5" fillId="6" borderId="0" xfId="0" applyFont="1" applyFill="1">
      <alignment horizontal="left" wrapText="1" indent="1"/>
    </xf>
    <xf numFmtId="0" fontId="0" fillId="6" borderId="0" xfId="0" applyFill="1" applyAlignment="1">
      <alignment vertical="center"/>
    </xf>
    <xf numFmtId="0" fontId="5" fillId="6" borderId="0" xfId="3" applyFont="1" applyFill="1" applyAlignment="1">
      <alignment vertical="center"/>
    </xf>
    <xf numFmtId="43" fontId="5" fillId="6" borderId="0" xfId="3" applyNumberFormat="1" applyFont="1" applyFill="1"/>
    <xf numFmtId="0" fontId="5" fillId="6" borderId="0" xfId="3" applyFont="1" applyFill="1"/>
    <xf numFmtId="40" fontId="1" fillId="7" borderId="0" xfId="10" applyFill="1" applyAlignment="1"/>
    <xf numFmtId="40" fontId="7" fillId="0" borderId="0" xfId="10" applyFont="1" applyAlignment="1"/>
    <xf numFmtId="40" fontId="0" fillId="0" borderId="0" xfId="10" applyFont="1" applyAlignment="1"/>
    <xf numFmtId="40" fontId="0" fillId="0" borderId="0" xfId="10" applyFont="1">
      <alignment horizontal="right"/>
    </xf>
    <xf numFmtId="40" fontId="1" fillId="0" borderId="0" xfId="10">
      <alignment horizontal="right"/>
    </xf>
    <xf numFmtId="40" fontId="0" fillId="0" borderId="0" xfId="10" applyFont="1" applyAlignment="1">
      <alignment wrapText="1"/>
    </xf>
    <xf numFmtId="0" fontId="12" fillId="8" borderId="0" xfId="6">
      <alignment horizontal="left" vertical="center" indent="1"/>
    </xf>
    <xf numFmtId="0" fontId="12" fillId="8" borderId="0" xfId="7">
      <alignment horizontal="left" vertical="center"/>
    </xf>
    <xf numFmtId="40" fontId="1" fillId="0" borderId="0" xfId="10" applyAlignme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0" fontId="1" fillId="7" borderId="0" xfId="10" applyFill="1" applyAlignment="1" applyProtection="1"/>
    <xf numFmtId="40" fontId="0" fillId="0" borderId="0" xfId="10" applyFont="1" applyProtection="1">
      <alignment horizontal="right"/>
    </xf>
    <xf numFmtId="40" fontId="1" fillId="0" borderId="0" xfId="10" applyAlignment="1" applyProtection="1"/>
    <xf numFmtId="40" fontId="0" fillId="0" borderId="0" xfId="0" applyNumberFormat="1" applyFont="1" applyAlignment="1">
      <alignment horizontal="right"/>
    </xf>
    <xf numFmtId="0" fontId="10" fillId="5" borderId="0" xfId="12" applyNumberFormat="1">
      <alignment horizontal="right"/>
    </xf>
    <xf numFmtId="0" fontId="8" fillId="5" borderId="0" xfId="1" applyFill="1" applyAlignment="1">
      <alignment horizontal="left" indent="1"/>
    </xf>
  </cellXfs>
  <cellStyles count="13">
    <cellStyle name="20% - Accent5" xfId="4" builtinId="46"/>
    <cellStyle name="60% - Accent4" xfId="3" builtinId="44" customBuiltin="1"/>
    <cellStyle name="Comma" xfId="10" builtinId="3" customBuiltin="1"/>
    <cellStyle name="Date" xfId="12" xr:uid="{00000000-0005-0000-0000-000003000000}"/>
    <cellStyle name="Heading 1" xfId="5" builtinId="16" customBuiltin="1"/>
    <cellStyle name="Heading 2" xfId="6" builtinId="17" customBuiltin="1"/>
    <cellStyle name="Heading 3" xfId="7" builtinId="18" customBuiltin="1"/>
    <cellStyle name="Heading 4" xfId="2" builtinId="19" customBuiltin="1"/>
    <cellStyle name="Normal" xfId="0" builtinId="0" customBuiltin="1"/>
    <cellStyle name="Percent" xfId="11" builtinId="5" customBuiltin="1"/>
    <cellStyle name="Title" xfId="1" builtinId="15" customBuiltin="1"/>
    <cellStyle name="Total" xfId="8" builtinId="25" customBuiltin="1"/>
    <cellStyle name="Warning Text" xfId="9" builtinId="11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8" formatCode="#,##0.00_);[Red]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8" formatCode="#,##0.00_);[Red]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8" formatCode="#,##0.00_);[Red]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numFmt numFmtId="8" formatCode="#,##0.00_);[Red]\(#,##0.00\)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 xr9:uid="{00000000-0011-0000-FFFF-FFFF00000000}">
      <tableStyleElement type="wholeTable" dxfId="47"/>
      <tableStyleElement type="headerRow" dxfId="46"/>
      <tableStyleElement type="totalRow" dxfId="45"/>
      <tableStyleElement type="lastColumn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BUDGET OVERVIEW</a:t>
            </a:r>
          </a:p>
        </c:rich>
      </c:tx>
      <c:layout>
        <c:manualLayout>
          <c:xMode val="edge"/>
          <c:yMode val="edge"/>
          <c:x val="1.2136514266859885E-3"/>
          <c:y val="1.21405657626130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'Financial Summary'!$B$5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'Financial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'Financial Summary'!$C$5:$D$5</c:f>
              <c:numCache>
                <c:formatCode>#,##0.00_);[Red]\(#,##0.00\)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'Financial Summary'!$B$6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'Financial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'Financial Summary'!$C$6:$D$6</c:f>
              <c:numCache>
                <c:formatCode>#,##0.00_);[Red]\(#,##0.00\)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742567104"/>
        <c:crosses val="autoZero"/>
        <c:crossBetween val="between"/>
      </c:valAx>
      <c:spPr>
        <a:effectLst/>
      </c:spPr>
    </c:plotArea>
    <c:legend>
      <c:legendPos val="t"/>
      <c:layout>
        <c:manualLayout>
          <c:xMode val="edge"/>
          <c:yMode val="edge"/>
          <c:x val="5.4584778809454041E-3"/>
          <c:y val="7.7102167784582482E-2"/>
          <c:w val="0.20989941933420478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279762</xdr:colOff>
      <xdr:row>8</xdr:row>
      <xdr:rowOff>19051</xdr:rowOff>
    </xdr:from>
    <xdr:to>
      <xdr:col>5</xdr:col>
      <xdr:colOff>0</xdr:colOff>
      <xdr:row>8</xdr:row>
      <xdr:rowOff>4133851</xdr:rowOff>
    </xdr:to>
    <xdr:graphicFrame macro="">
      <xdr:nvGraphicFramePr>
        <xdr:cNvPr id="3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otals" displayName="Totals" ref="B4:E7" totalsRowCount="1" headerRowDxfId="42" dataDxfId="41" totalsRowDxfId="40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BUDGET TOTALS" totalsRowLabel="Balance (Income minus Expenses)"/>
    <tableColumn id="2" xr3:uid="{00000000-0010-0000-0000-000002000000}" name="ESTIMATED" totalsRowFunction="custom" totalsRowDxfId="9" dataCellStyle="Comma" totalsRowCellStyle="Comma">
      <totalsRowFormula>C5-C6</totalsRowFormula>
    </tableColumn>
    <tableColumn id="3" xr3:uid="{00000000-0010-0000-0000-000003000000}" name="ACTUAL" totalsRowFunction="custom" dataDxfId="39" totalsRowDxfId="8" dataCellStyle="Comma" totalsRowCellStyle="Comma">
      <totalsRowFormula>D5-D6</totalsRowFormula>
    </tableColumn>
    <tableColumn id="4" xr3:uid="{00000000-0010-0000-0000-000004000000}" name="DIFFERENCE" totalsRowFunction="custom" dataDxfId="38" dataCellStyle="Comma" totalsRowCellStyle="Comma">
      <calculatedColumnFormula>Totals[[#This Row],[ACTUAL]]-Totals[[#This Row],[ESTIMATED]]</calculatedColumnFormula>
      <totalsRowFormula>Totals[[#Totals],[ACTUAL]]-Totals[[#Totals],[ESTIMATED]]</totalsRow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Budget Totals, Estimated and Actual Income and Expenses, and Difference is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B4:F12" totalsRowCount="1" headerRowDxfId="36" dataDxfId="35" totalsRowDxfId="34">
  <autoFilter ref="B4:F11" xr:uid="{00000000-0009-0000-0100-000003000000}"/>
  <tableColumns count="5">
    <tableColumn id="1" xr3:uid="{00000000-0010-0000-0200-000001000000}" name="INCOME" totalsRowLabel="Total Income"/>
    <tableColumn id="2" xr3:uid="{00000000-0010-0000-0200-000002000000}" name="ESTIMATED" totalsRowFunction="sum" dataDxfId="33" totalsRowDxfId="13" dataCellStyle="Comma"/>
    <tableColumn id="3" xr3:uid="{00000000-0010-0000-0200-000003000000}" name="ACTUAL" totalsRowFunction="sum" dataDxfId="32" totalsRowDxfId="12" dataCellStyle="Comma"/>
    <tableColumn id="5" xr3:uid="{00000000-0010-0000-0200-000005000000}" name="TOP 5 AMOUNT" dataDxfId="31" totalsRowDxfId="11" dataCellStyle="Comma">
      <calculatedColumnFormula>Income[[#This Row],[ACTUAL]]+(10^-6)*ROW(Income[[#This Row],[ACTUAL]])</calculatedColumnFormula>
    </tableColumn>
    <tableColumn id="4" xr3:uid="{00000000-0010-0000-0200-000004000000}" name="DIFFERENCE" totalsRowFunction="sum" dataDxfId="30" totalsRowDxfId="10" dataCellStyle="Comma">
      <calculatedColumnFormula>Income[[#This Row],[ACTUAL]]-Income[[#This Row],[ESTIMATED]]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, and Actual values in this table. Differe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ersonnelExpenses" displayName="PersonnelExpenses" ref="B4:F8" totalsRowCount="1" headerRowDxfId="28" dataDxfId="27" totalsRowDxfId="26">
  <autoFilter ref="B4:F7" xr:uid="{00000000-0009-0000-0100-000007000000}"/>
  <tableColumns count="5">
    <tableColumn id="1" xr3:uid="{00000000-0010-0000-0300-000001000000}" name="PERSONNEL EXPENSES" totalsRowLabel="Total Personnel Expenses"/>
    <tableColumn id="2" xr3:uid="{00000000-0010-0000-0300-000002000000}" name="ESTIMATED" totalsRowFunction="sum" dataDxfId="25" totalsRowDxfId="7" dataCellStyle="Comma" totalsRowCellStyle="Comma"/>
    <tableColumn id="3" xr3:uid="{00000000-0010-0000-0300-000003000000}" name="ACTUAL" totalsRowFunction="sum" dataDxfId="24" totalsRowDxfId="6" dataCellStyle="Comma" totalsRowCellStyle="Comma"/>
    <tableColumn id="4" xr3:uid="{00000000-0010-0000-0300-000004000000}" name="TOP 5 AMOUNT" dataDxfId="23" totalsRowDxfId="5" dataCellStyle="Comma" totalsRowCellStyle="Comma">
      <calculatedColumnFormula>PersonnelExpenses[[#This Row],[ACTUAL]]+(10^-6)*ROW(PersonnelExpenses[[#This Row],[ACTUAL]])</calculatedColumnFormula>
    </tableColumn>
    <tableColumn id="5" xr3:uid="{00000000-0010-0000-0300-000005000000}" name="DIFFERENCE" totalsRowFunction="sum" dataDxfId="22" totalsRowDxfId="4" dataCellStyle="Comma" totalsRowCellStyle="Comma">
      <calculatedColumnFormula>PersonnelExpenses[[#This Row],[ESTIMATED]]-PersonnelExpenses[[#This Row],[ACTUAL]]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Personnel Expenses, Estimated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B4:F12" totalsRowCount="1" headerRowDxfId="20" dataDxfId="19" totalsRowDxfId="18">
  <autoFilter ref="B4:F11" xr:uid="{00000000-0009-0000-0100-000009000000}"/>
  <sortState xmlns:xlrd2="http://schemas.microsoft.com/office/spreadsheetml/2017/richdata2" ref="B12:F19">
    <sortCondition ref="B16:B24"/>
  </sortState>
  <tableColumns count="5">
    <tableColumn id="1" xr3:uid="{00000000-0010-0000-0400-000001000000}" name="TEAM EXPENSES" totalsRowLabel="Total Operating Expenses"/>
    <tableColumn id="2" xr3:uid="{00000000-0010-0000-0400-000002000000}" name="ESTIMATED" totalsRowFunction="sum" dataDxfId="17" totalsRowDxfId="3" dataCellStyle="Comma" totalsRowCellStyle="Comma"/>
    <tableColumn id="3" xr3:uid="{00000000-0010-0000-0400-000003000000}" name="ACTUAL" totalsRowFunction="sum" dataDxfId="16" totalsRowDxfId="2" dataCellStyle="Comma" totalsRowCellStyle="Comma"/>
    <tableColumn id="5" xr3:uid="{00000000-0010-0000-0400-000005000000}" name="TOP 5 AMOUNT" dataDxfId="15" totalsRowDxfId="1" dataCellStyle="Comma" totalsRowCellStyle="Comma">
      <calculatedColumnFormula>OperatingExpenses[[#This Row],[ACTUAL]]+(10^-6)*ROW(OperatingExpenses[[#This Row],[ACTUAL]])</calculatedColumnFormula>
    </tableColumn>
    <tableColumn id="4" xr3:uid="{00000000-0010-0000-0400-000004000000}" name="DIFFERENCE" totalsRowFunction="sum" dataDxfId="14" totalsRowDxfId="0" dataCellStyle="Comma" totalsRowCellStyle="Comma">
      <calculatedColumnFormula>OperatingExpenses[[#This Row],[ESTIMATED]]-OperatingExpenses[[#This Row],[ACTUAL]]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autoPageBreaks="0" fitToPage="1"/>
  </sheetPr>
  <dimension ref="A1:F9"/>
  <sheetViews>
    <sheetView showGridLines="0" zoomScaleNormal="100" workbookViewId="0">
      <selection activeCell="D5" sqref="D5:D6"/>
    </sheetView>
  </sheetViews>
  <sheetFormatPr defaultColWidth="9" defaultRowHeight="16.5" customHeight="1" x14ac:dyDescent="0.5"/>
  <cols>
    <col min="1" max="1" width="4.109375" style="7" customWidth="1"/>
    <col min="2" max="2" width="29.21875" style="7" customWidth="1"/>
    <col min="3" max="5" width="19" style="7" customWidth="1"/>
    <col min="6" max="6" width="4.109375" style="7" customWidth="1"/>
    <col min="7" max="7" width="4.109375" customWidth="1"/>
  </cols>
  <sheetData>
    <row r="1" spans="1:6" ht="31.5" customHeight="1" x14ac:dyDescent="0.6">
      <c r="A1" s="4"/>
      <c r="B1" s="3" t="s">
        <v>15</v>
      </c>
      <c r="C1"/>
      <c r="D1"/>
      <c r="E1"/>
      <c r="F1"/>
    </row>
    <row r="2" spans="1:6" ht="42" customHeight="1" x14ac:dyDescent="1.2">
      <c r="A2" s="4"/>
      <c r="B2" s="33" t="s">
        <v>16</v>
      </c>
      <c r="C2" s="33"/>
      <c r="D2" s="33"/>
      <c r="E2" s="32">
        <v>2020</v>
      </c>
      <c r="F2" s="32"/>
    </row>
    <row r="3" spans="1:6" ht="15" customHeight="1" x14ac:dyDescent="0.5"/>
    <row r="4" spans="1:6" s="6" customFormat="1" ht="21.75" customHeight="1" x14ac:dyDescent="0.5">
      <c r="A4" s="5"/>
      <c r="B4" s="23" t="s">
        <v>9</v>
      </c>
      <c r="C4" s="24" t="s">
        <v>3</v>
      </c>
      <c r="D4" s="24" t="s">
        <v>4</v>
      </c>
      <c r="E4" s="24" t="s">
        <v>5</v>
      </c>
      <c r="F4" s="5"/>
    </row>
    <row r="5" spans="1:6" ht="18" x14ac:dyDescent="0.5">
      <c r="B5" t="s">
        <v>1</v>
      </c>
      <c r="C5" s="17"/>
      <c r="D5" s="17"/>
      <c r="E5" s="18">
        <f>Totals[[#This Row],[ACTUAL]]-Totals[[#This Row],[ESTIMATED]]</f>
        <v>0</v>
      </c>
    </row>
    <row r="6" spans="1:6" ht="18" x14ac:dyDescent="0.5">
      <c r="B6" t="s">
        <v>2</v>
      </c>
      <c r="C6" s="17"/>
      <c r="D6" s="17"/>
      <c r="E6" s="19">
        <f>Totals[[#This Row],[ESTIMATED]]-Totals[[#This Row],[ACTUAL]]</f>
        <v>0</v>
      </c>
    </row>
    <row r="7" spans="1:6" ht="36" x14ac:dyDescent="0.5">
      <c r="B7" t="s">
        <v>10</v>
      </c>
      <c r="C7" s="20">
        <f>C5-C6</f>
        <v>0</v>
      </c>
      <c r="D7" s="20">
        <f>D5-D6</f>
        <v>0</v>
      </c>
      <c r="E7" s="21">
        <f>Totals[[#Totals],[ACTUAL]]-Totals[[#Totals],[ESTIMATED]]</f>
        <v>0</v>
      </c>
    </row>
    <row r="9" spans="1:6" ht="335.4" customHeight="1" x14ac:dyDescent="0.5">
      <c r="A9"/>
      <c r="B9" s="27" t="s">
        <v>14</v>
      </c>
      <c r="C9" s="26"/>
      <c r="D9" s="26"/>
      <c r="E9" s="26"/>
      <c r="F9"/>
    </row>
  </sheetData>
  <sheetProtection insertColumns="0" insertRows="0" deleteColumns="0" deleteRows="0" selectLockedCells="1" autoFilter="0"/>
  <mergeCells count="2">
    <mergeCell ref="E2:F2"/>
    <mergeCell ref="B2:D2"/>
  </mergeCells>
  <conditionalFormatting sqref="C5:E8 C10:E57">
    <cfRule type="cellIs" dxfId="43" priority="2" operator="lessThan">
      <formula>0</formula>
    </cfRule>
  </conditionalFormatting>
  <dataValidations count="9">
    <dataValidation type="custom" allowBlank="1" showInputMessage="1" showErrorMessage="1" errorTitle="ALERT" error="This cell is automatically populated and should not be overwitten. Overwriting this cell would break calculations in this worksheet." sqref="C5:E6" xr:uid="{00000000-0002-0000-0000-000000000000}">
      <formula1>LEN(C5)=""</formula1>
    </dataValidation>
    <dataValidation allowBlank="1" showInputMessage="1" showErrorMessage="1" prompt="Create a Monthly Business Budget in this workbook. Overview is in this worksheet. Enter Income details in Monthly Income, Personnel, and Operating Expenses in respective worksheets" sqref="A1" xr:uid="{00000000-0002-0000-0000-000006000000}"/>
    <dataValidation allowBlank="1" showInputMessage="1" showErrorMessage="1" prompt="Enter Company Name in this cell" sqref="B1" xr:uid="{00000000-0002-0000-0000-000007000000}"/>
    <dataValidation allowBlank="1" showInputMessage="1" showErrorMessage="1" prompt="Enter Date in this cell. Budget overview chart is in cell B9" sqref="E2:F2" xr:uid="{00000000-0002-0000-0000-000008000000}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B4" xr:uid="{00000000-0002-0000-0000-000009000000}"/>
    <dataValidation allowBlank="1" showInputMessage="1" showErrorMessage="1" prompt="Estimated totals are automatically calculated in this column under this heading" sqref="C4" xr:uid="{00000000-0002-0000-0000-00000A000000}"/>
    <dataValidation allowBlank="1" showInputMessage="1" showErrorMessage="1" prompt="Actual totals are automatically calculated in this column under this heading" sqref="D4" xr:uid="{00000000-0002-0000-0000-00000B000000}"/>
    <dataValidation allowBlank="1" showInputMessage="1" showErrorMessage="1" prompt="Difference of Estimated and Actual Totals is automatically calculated in this column under this heading" sqref="E4" xr:uid="{00000000-0002-0000-0000-00000C000000}"/>
    <dataValidation allowBlank="1" showInputMessage="1" showErrorMessage="1" prompt="Title of this worksheet is in this cell. Enter Date in cell at right. Budget Totals are automatically calculated in Totals table starting in cell B4" sqref="B2:D2" xr:uid="{00000000-0002-0000-0000-000012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E5" listDataValidation="1"/>
    <ignoredError sqref="E6" listDataValidation="1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G12"/>
  <sheetViews>
    <sheetView showGridLines="0" zoomScaleNormal="100" workbookViewId="0">
      <selection activeCell="D5" sqref="D5:D11"/>
    </sheetView>
  </sheetViews>
  <sheetFormatPr defaultColWidth="9" defaultRowHeight="30" customHeight="1" x14ac:dyDescent="0.5"/>
  <cols>
    <col min="1" max="1" width="4.109375" style="11" customWidth="1"/>
    <col min="2" max="2" width="29.21875" style="11" customWidth="1"/>
    <col min="3" max="3" width="19" style="11" customWidth="1"/>
    <col min="4" max="4" width="18.88671875" style="11" customWidth="1"/>
    <col min="5" max="5" width="26" style="11" hidden="1" customWidth="1"/>
    <col min="6" max="6" width="19" style="11" customWidth="1"/>
    <col min="7" max="7" width="4.109375" style="11" customWidth="1"/>
    <col min="8" max="8" width="4.109375" customWidth="1"/>
  </cols>
  <sheetData>
    <row r="1" spans="1:7" ht="31.5" customHeight="1" x14ac:dyDescent="0.6">
      <c r="A1" s="4"/>
      <c r="B1" s="3" t="str">
        <f>COMPANY_NAME</f>
        <v>2011 Riggers Hockey Academy</v>
      </c>
      <c r="C1" s="8"/>
      <c r="D1" s="8"/>
      <c r="E1" s="8"/>
      <c r="F1" s="8"/>
      <c r="G1" s="8"/>
    </row>
    <row r="2" spans="1:7" ht="42" customHeight="1" x14ac:dyDescent="1.2">
      <c r="A2" s="4"/>
      <c r="B2" s="9" t="str">
        <f>BUDGET_Title</f>
        <v>FINANCIAL STATEMENT</v>
      </c>
      <c r="C2" s="10"/>
      <c r="D2" s="10"/>
      <c r="E2" s="10"/>
      <c r="F2" s="10"/>
      <c r="G2" s="10"/>
    </row>
    <row r="3" spans="1:7" ht="15" customHeight="1" x14ac:dyDescent="0.5">
      <c r="G3" s="12"/>
    </row>
    <row r="4" spans="1:7" s="6" customFormat="1" ht="30" customHeight="1" x14ac:dyDescent="0.5">
      <c r="A4" s="13"/>
      <c r="B4" s="23" t="s">
        <v>6</v>
      </c>
      <c r="C4" s="24" t="s">
        <v>3</v>
      </c>
      <c r="D4" s="24" t="s">
        <v>4</v>
      </c>
      <c r="E4" s="23" t="s">
        <v>7</v>
      </c>
      <c r="F4" s="24" t="s">
        <v>5</v>
      </c>
      <c r="G4" s="14"/>
    </row>
    <row r="5" spans="1:7" ht="30" customHeight="1" x14ac:dyDescent="0.5">
      <c r="B5" t="s">
        <v>17</v>
      </c>
      <c r="C5" s="17"/>
      <c r="D5" s="17"/>
      <c r="E5" s="20">
        <f>Income[[#This Row],[ACTUAL]]+(10^-6)*ROW(Income[[#This Row],[ACTUAL]])</f>
        <v>4.9999999999999996E-6</v>
      </c>
      <c r="F5" s="25">
        <f>Income[[#This Row],[ACTUAL]]-Income[[#This Row],[ESTIMATED]]</f>
        <v>0</v>
      </c>
      <c r="G5" s="1"/>
    </row>
    <row r="6" spans="1:7" ht="30" customHeight="1" x14ac:dyDescent="0.5">
      <c r="B6" t="s">
        <v>29</v>
      </c>
      <c r="C6" s="17"/>
      <c r="D6" s="17"/>
      <c r="E6" s="20">
        <f>Income[[#This Row],[ACTUAL]]+(10^-6)*ROW(Income[[#This Row],[ACTUAL]])</f>
        <v>6.0000000000000002E-6</v>
      </c>
      <c r="F6" s="25">
        <f>Income[[#This Row],[ACTUAL]]-Income[[#This Row],[ESTIMATED]]</f>
        <v>0</v>
      </c>
      <c r="G6" s="1"/>
    </row>
    <row r="7" spans="1:7" ht="30" customHeight="1" x14ac:dyDescent="0.5">
      <c r="B7" t="s">
        <v>18</v>
      </c>
      <c r="C7" s="28"/>
      <c r="D7" s="28"/>
      <c r="E7" s="29">
        <f>Income[[#This Row],[ACTUAL]]+(10^-6)*ROW(Income[[#This Row],[ACTUAL]])</f>
        <v>6.9999999999999999E-6</v>
      </c>
      <c r="F7" s="30">
        <f>Income[[#This Row],[ACTUAL]]-Income[[#This Row],[ESTIMATED]]</f>
        <v>0</v>
      </c>
      <c r="G7" s="1"/>
    </row>
    <row r="8" spans="1:7" ht="30" customHeight="1" x14ac:dyDescent="0.5">
      <c r="B8" t="s">
        <v>18</v>
      </c>
      <c r="C8" s="28"/>
      <c r="D8" s="28"/>
      <c r="E8" s="29">
        <f>Income[[#This Row],[ACTUAL]]+(10^-6)*ROW(Income[[#This Row],[ACTUAL]])</f>
        <v>7.9999999999999996E-6</v>
      </c>
      <c r="F8" s="30">
        <f>Income[[#This Row],[ACTUAL]]-Income[[#This Row],[ESTIMATED]]</f>
        <v>0</v>
      </c>
      <c r="G8" s="1"/>
    </row>
    <row r="9" spans="1:7" ht="30" customHeight="1" x14ac:dyDescent="0.5">
      <c r="B9" t="s">
        <v>18</v>
      </c>
      <c r="C9" s="28"/>
      <c r="D9" s="28"/>
      <c r="E9" s="29">
        <f>Income[[#This Row],[ACTUAL]]+(10^-6)*ROW(Income[[#This Row],[ACTUAL]])</f>
        <v>9.0000000000000002E-6</v>
      </c>
      <c r="F9" s="30">
        <f>Income[[#This Row],[ACTUAL]]-Income[[#This Row],[ESTIMATED]]</f>
        <v>0</v>
      </c>
      <c r="G9" s="1"/>
    </row>
    <row r="10" spans="1:7" ht="30" customHeight="1" x14ac:dyDescent="0.5">
      <c r="B10" t="s">
        <v>18</v>
      </c>
      <c r="C10" s="28"/>
      <c r="D10" s="28"/>
      <c r="E10" s="29">
        <f>Income[[#This Row],[ACTUAL]]+(10^-6)*ROW(Income[[#This Row],[ACTUAL]])</f>
        <v>9.9999999999999991E-6</v>
      </c>
      <c r="F10" s="30">
        <f>Income[[#This Row],[ACTUAL]]-Income[[#This Row],[ESTIMATED]]</f>
        <v>0</v>
      </c>
      <c r="G10" s="1"/>
    </row>
    <row r="11" spans="1:7" ht="30" customHeight="1" x14ac:dyDescent="0.5">
      <c r="B11" t="s">
        <v>18</v>
      </c>
      <c r="C11" s="28"/>
      <c r="D11" s="28"/>
      <c r="E11" s="29">
        <f>Income[[#This Row],[ACTUAL]]+(10^-6)*ROW(Income[[#This Row],[ACTUAL]])</f>
        <v>1.1E-5</v>
      </c>
      <c r="F11" s="30">
        <f>Income[[#This Row],[ACTUAL]]-Income[[#This Row],[ESTIMATED]]</f>
        <v>0</v>
      </c>
      <c r="G11" s="1"/>
    </row>
    <row r="12" spans="1:7" ht="30" customHeight="1" x14ac:dyDescent="0.5">
      <c r="B12" t="s">
        <v>11</v>
      </c>
      <c r="C12" s="31">
        <f>SUBTOTAL(109,Income[ESTIMATED])</f>
        <v>0</v>
      </c>
      <c r="D12" s="31">
        <f>SUBTOTAL(109,Income[ACTUAL])</f>
        <v>0</v>
      </c>
      <c r="E12" s="31"/>
      <c r="F12" s="31">
        <f>SUBTOTAL(109,Income[DIFFERENCE])</f>
        <v>0</v>
      </c>
      <c r="G12" s="2"/>
    </row>
  </sheetData>
  <sheetProtection insertColumns="0" insertRows="0" deleteColumns="0" deleteRows="0" selectLockedCells="1" autoFilter="0"/>
  <dataConsolidate/>
  <conditionalFormatting sqref="F12">
    <cfRule type="cellIs" dxfId="37" priority="3" operator="lessThan">
      <formula>0</formula>
    </cfRule>
  </conditionalFormatting>
  <dataValidations count="9">
    <dataValidation type="custom" allowBlank="1" showInputMessage="1" showErrorMessage="1" errorTitle="ALERT" error="This cell is automatically populated and should not be overwitten. Overwriting this cell would break calculations in this worksheet." sqref="G5:G11" xr:uid="{00000000-0002-0000-0100-000000000000}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5:F11" xr:uid="{00000000-0002-0000-0100-000001000000}"/>
    <dataValidation allowBlank="1" showInputMessage="1" showErrorMessage="1" prompt="Enter Monthly Income in this worksheet" sqref="A1" xr:uid="{00000000-0002-0000-0100-000002000000}"/>
    <dataValidation allowBlank="1" showInputMessage="1" showErrorMessage="1" prompt="Company Name is automatically updated in this cell" sqref="B1" xr:uid="{00000000-0002-0000-0100-000003000000}"/>
    <dataValidation allowBlank="1" showInputMessage="1" showErrorMessage="1" prompt="Title is automatically updated in this cell. Enter Monthly Income details in table below" sqref="B2" xr:uid="{00000000-0002-0000-0100-000004000000}"/>
    <dataValidation allowBlank="1" showInputMessage="1" showErrorMessage="1" prompt="Enter Income details in this column under this heading. Use heading filters to find specific entries" sqref="B4" xr:uid="{00000000-0002-0000-0100-000005000000}"/>
    <dataValidation allowBlank="1" showInputMessage="1" showErrorMessage="1" prompt="Enter Estimated amount in this column under this heading" sqref="C4" xr:uid="{00000000-0002-0000-0100-000006000000}"/>
    <dataValidation allowBlank="1" showInputMessage="1" showErrorMessage="1" prompt="Enter Actual amount in this column under this heading" sqref="D4" xr:uid="{00000000-0002-0000-0100-000007000000}"/>
    <dataValidation allowBlank="1" showInputMessage="1" showErrorMessage="1" prompt="Difference of Estimated and Actual Income is automatically calculated in this column under this heading" sqref="F4" xr:uid="{00000000-0002-0000-01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8"/>
  <sheetViews>
    <sheetView showGridLines="0" zoomScaleNormal="100" workbookViewId="0">
      <selection activeCell="C5" sqref="C5:D7"/>
    </sheetView>
  </sheetViews>
  <sheetFormatPr defaultColWidth="9" defaultRowHeight="30" customHeight="1" x14ac:dyDescent="0.5"/>
  <cols>
    <col min="1" max="1" width="4.109375" style="11" customWidth="1"/>
    <col min="2" max="2" width="29.21875" style="11" customWidth="1"/>
    <col min="3" max="3" width="19" style="11" customWidth="1"/>
    <col min="4" max="4" width="18.88671875" style="11" customWidth="1"/>
    <col min="5" max="5" width="18" style="11" hidden="1" customWidth="1"/>
    <col min="6" max="6" width="19" style="11" customWidth="1"/>
    <col min="7" max="7" width="4.109375" style="11" customWidth="1"/>
    <col min="8" max="8" width="4.109375" customWidth="1"/>
  </cols>
  <sheetData>
    <row r="1" spans="1:7" ht="31.5" customHeight="1" x14ac:dyDescent="0.6">
      <c r="A1" s="4"/>
      <c r="B1" s="3" t="str">
        <f>COMPANY_NAME</f>
        <v>2011 Riggers Hockey Academy</v>
      </c>
      <c r="C1" s="8"/>
      <c r="D1" s="8"/>
      <c r="E1" s="8"/>
      <c r="F1" s="8"/>
      <c r="G1" s="8"/>
    </row>
    <row r="2" spans="1:7" ht="42" customHeight="1" x14ac:dyDescent="1.2">
      <c r="A2" s="4"/>
      <c r="B2" s="9" t="str">
        <f>BUDGET_Title</f>
        <v>FINANCIAL STATEMENT</v>
      </c>
      <c r="C2" s="10"/>
      <c r="D2" s="10"/>
      <c r="E2" s="10"/>
      <c r="F2" s="10"/>
      <c r="G2" s="10"/>
    </row>
    <row r="3" spans="1:7" ht="15" customHeight="1" x14ac:dyDescent="0.5">
      <c r="G3" s="12"/>
    </row>
    <row r="4" spans="1:7" ht="30" customHeight="1" x14ac:dyDescent="0.5">
      <c r="A4" s="13"/>
      <c r="B4" s="23" t="s">
        <v>8</v>
      </c>
      <c r="C4" s="24" t="s">
        <v>3</v>
      </c>
      <c r="D4" s="24" t="s">
        <v>4</v>
      </c>
      <c r="E4" s="23" t="s">
        <v>7</v>
      </c>
      <c r="F4" s="24" t="s">
        <v>5</v>
      </c>
      <c r="G4" s="15"/>
    </row>
    <row r="5" spans="1:7" ht="30" customHeight="1" x14ac:dyDescent="0.5">
      <c r="B5" t="s">
        <v>19</v>
      </c>
      <c r="C5" s="17"/>
      <c r="D5" s="17"/>
      <c r="E5" s="20">
        <f>PersonnelExpenses[[#This Row],[ACTUAL]]+(10^-6)*ROW(PersonnelExpenses[[#This Row],[ACTUAL]])</f>
        <v>4.9999999999999996E-6</v>
      </c>
      <c r="F5" s="25">
        <f>PersonnelExpenses[[#This Row],[ESTIMATED]]-PersonnelExpenses[[#This Row],[ACTUAL]]</f>
        <v>0</v>
      </c>
      <c r="G5" s="1"/>
    </row>
    <row r="6" spans="1:7" ht="30" customHeight="1" x14ac:dyDescent="0.5">
      <c r="B6" t="s">
        <v>20</v>
      </c>
      <c r="C6" s="17"/>
      <c r="D6" s="17"/>
      <c r="E6" s="20">
        <f>PersonnelExpenses[[#This Row],[ACTUAL]]+(10^-6)*ROW(PersonnelExpenses[[#This Row],[ACTUAL]])</f>
        <v>6.0000000000000002E-6</v>
      </c>
      <c r="F6" s="25">
        <f>PersonnelExpenses[[#This Row],[ESTIMATED]]-PersonnelExpenses[[#This Row],[ACTUAL]]</f>
        <v>0</v>
      </c>
      <c r="G6" s="1"/>
    </row>
    <row r="7" spans="1:7" ht="30" customHeight="1" x14ac:dyDescent="0.5">
      <c r="B7" t="s">
        <v>26</v>
      </c>
      <c r="C7" s="17"/>
      <c r="D7" s="17"/>
      <c r="E7" s="20">
        <f>PersonnelExpenses[[#This Row],[ACTUAL]]+(10^-6)*ROW(PersonnelExpenses[[#This Row],[ACTUAL]])</f>
        <v>6.9999999999999999E-6</v>
      </c>
      <c r="F7" s="25">
        <f>PersonnelExpenses[[#This Row],[ESTIMATED]]-PersonnelExpenses[[#This Row],[ACTUAL]]</f>
        <v>0</v>
      </c>
      <c r="G7" s="1"/>
    </row>
    <row r="8" spans="1:7" ht="30" customHeight="1" x14ac:dyDescent="0.5">
      <c r="B8" t="s">
        <v>12</v>
      </c>
      <c r="C8" s="22">
        <f>SUBTOTAL(109,PersonnelExpenses[ESTIMATED])</f>
        <v>0</v>
      </c>
      <c r="D8" s="22">
        <f>SUBTOTAL(109,PersonnelExpenses[ACTUAL])</f>
        <v>0</v>
      </c>
      <c r="E8" s="20"/>
      <c r="F8" s="22">
        <f>SUBTOTAL(109,PersonnelExpenses[DIFFERENCE])</f>
        <v>0</v>
      </c>
      <c r="G8" s="2"/>
    </row>
  </sheetData>
  <sheetProtection insertColumns="0" insertRows="0" deleteColumns="0" deleteRows="0" selectLockedCells="1" autoFilter="0"/>
  <dataConsolidate/>
  <conditionalFormatting sqref="F8">
    <cfRule type="cellIs" dxfId="29" priority="1" operator="lessThan">
      <formula>0</formula>
    </cfRule>
  </conditionalFormatting>
  <dataValidations count="9">
    <dataValidation allowBlank="1" showInputMessage="1" showErrorMessage="1" errorTitle="ALERT" error="This cell is automatically populated and should not be overwitten. Overwriting this cell would break calculations in this worksheet." sqref="F5:F7" xr:uid="{00000000-0002-0000-0200-000000000000}"/>
    <dataValidation type="custom" allowBlank="1" showInputMessage="1" showErrorMessage="1" errorTitle="ALERT" error="This cell is automatically populated and should not be overwitten. Overwriting this cell would break calculations in this worksheet." sqref="G5:G7" xr:uid="{00000000-0002-0000-0200-000001000000}">
      <formula1>LEN(G5)=""</formula1>
    </dataValidation>
    <dataValidation allowBlank="1" showInputMessage="1" showErrorMessage="1" prompt="Enter Monthly Personnel Expenses in this worksheet" sqref="A1" xr:uid="{00000000-0002-0000-0200-000002000000}"/>
    <dataValidation allowBlank="1" showInputMessage="1" showErrorMessage="1" prompt="Company Name is automatically updated in this cell" sqref="B1" xr:uid="{00000000-0002-0000-0200-000003000000}"/>
    <dataValidation allowBlank="1" showInputMessage="1" showErrorMessage="1" prompt="Title is automatically updated in this cell. Enter Monthly Personnel Expense details in table below" sqref="B2" xr:uid="{00000000-0002-0000-0200-000004000000}"/>
    <dataValidation allowBlank="1" showInputMessage="1" showErrorMessage="1" prompt="Enter Personnel Expenses in this column under this heading. Use heading filters to find specific entries" sqref="B4" xr:uid="{00000000-0002-0000-0200-000005000000}"/>
    <dataValidation allowBlank="1" showInputMessage="1" showErrorMessage="1" prompt="Enter Estimated amount in this column under this heading" sqref="C4" xr:uid="{00000000-0002-0000-0200-000006000000}"/>
    <dataValidation allowBlank="1" showInputMessage="1" showErrorMessage="1" prompt="Enter Actual amount in this column under this heading" sqref="D4" xr:uid="{00000000-0002-0000-0200-000007000000}"/>
    <dataValidation allowBlank="1" showInputMessage="1" showErrorMessage="1" prompt="Difference of Estimated and Actual Personnel Expenses is automatically calculated in this column under this heading" sqref="F4" xr:uid="{00000000-0002-0000-02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12"/>
  <sheetViews>
    <sheetView showGridLines="0" zoomScaleNormal="100" workbookViewId="0">
      <selection activeCell="C5" sqref="C5:D11"/>
    </sheetView>
  </sheetViews>
  <sheetFormatPr defaultColWidth="9" defaultRowHeight="30" customHeight="1" x14ac:dyDescent="0.5"/>
  <cols>
    <col min="1" max="1" width="4.109375" style="11" customWidth="1"/>
    <col min="2" max="2" width="29.21875" style="11" customWidth="1"/>
    <col min="3" max="3" width="19" style="11" customWidth="1"/>
    <col min="4" max="4" width="18.88671875" style="11" customWidth="1"/>
    <col min="5" max="5" width="21.88671875" style="11" hidden="1" customWidth="1"/>
    <col min="6" max="6" width="19" style="11" customWidth="1"/>
    <col min="7" max="7" width="4.109375" style="11" customWidth="1"/>
    <col min="8" max="8" width="4.109375" customWidth="1"/>
  </cols>
  <sheetData>
    <row r="1" spans="1:7" ht="31.5" customHeight="1" x14ac:dyDescent="0.6">
      <c r="A1" s="4"/>
      <c r="B1" s="3" t="str">
        <f>COMPANY_NAME</f>
        <v>2011 Riggers Hockey Academy</v>
      </c>
      <c r="C1" s="8"/>
      <c r="D1" s="8"/>
      <c r="E1" s="8"/>
      <c r="F1" s="8"/>
      <c r="G1" s="8"/>
    </row>
    <row r="2" spans="1:7" ht="42" customHeight="1" x14ac:dyDescent="1.2">
      <c r="A2" s="4"/>
      <c r="B2" s="9" t="str">
        <f>BUDGET_Title</f>
        <v>FINANCIAL STATEMENT</v>
      </c>
      <c r="C2" s="10"/>
      <c r="D2" s="10"/>
      <c r="E2" s="10"/>
      <c r="F2" s="10"/>
      <c r="G2" s="10"/>
    </row>
    <row r="3" spans="1:7" ht="15" customHeight="1" x14ac:dyDescent="0.5">
      <c r="G3" s="12"/>
    </row>
    <row r="4" spans="1:7" ht="30" customHeight="1" x14ac:dyDescent="0.5">
      <c r="B4" s="23" t="s">
        <v>21</v>
      </c>
      <c r="C4" s="24" t="s">
        <v>3</v>
      </c>
      <c r="D4" s="24" t="s">
        <v>4</v>
      </c>
      <c r="E4" s="23" t="s">
        <v>7</v>
      </c>
      <c r="F4" s="24" t="s">
        <v>5</v>
      </c>
      <c r="G4" s="16"/>
    </row>
    <row r="5" spans="1:7" ht="30" customHeight="1" x14ac:dyDescent="0.5">
      <c r="B5" t="s">
        <v>22</v>
      </c>
      <c r="C5" s="17"/>
      <c r="D5" s="17"/>
      <c r="E5" s="20">
        <f>OperatingExpenses[[#This Row],[ACTUAL]]+(10^-6)*ROW(OperatingExpenses[[#This Row],[ACTUAL]])</f>
        <v>4.9999999999999996E-6</v>
      </c>
      <c r="F5" s="25">
        <f>OperatingExpenses[[#This Row],[ESTIMATED]]-OperatingExpenses[[#This Row],[ACTUAL]]</f>
        <v>0</v>
      </c>
      <c r="G5" s="1"/>
    </row>
    <row r="6" spans="1:7" ht="30" customHeight="1" x14ac:dyDescent="0.5">
      <c r="B6" t="s">
        <v>23</v>
      </c>
      <c r="C6" s="17"/>
      <c r="D6" s="17"/>
      <c r="E6" s="20">
        <f>OperatingExpenses[[#This Row],[ACTUAL]]+(10^-6)*ROW(OperatingExpenses[[#This Row],[ACTUAL]])</f>
        <v>6.0000000000000002E-6</v>
      </c>
      <c r="F6" s="25">
        <f>OperatingExpenses[[#This Row],[ESTIMATED]]-OperatingExpenses[[#This Row],[ACTUAL]]</f>
        <v>0</v>
      </c>
      <c r="G6" s="1"/>
    </row>
    <row r="7" spans="1:7" ht="30" customHeight="1" x14ac:dyDescent="0.5">
      <c r="B7" t="s">
        <v>24</v>
      </c>
      <c r="C7" s="17"/>
      <c r="D7" s="17"/>
      <c r="E7" s="20">
        <f>OperatingExpenses[[#This Row],[ACTUAL]]+(10^-6)*ROW(OperatingExpenses[[#This Row],[ACTUAL]])</f>
        <v>6.9999999999999999E-6</v>
      </c>
      <c r="F7" s="25">
        <f>OperatingExpenses[[#This Row],[ESTIMATED]]-OperatingExpenses[[#This Row],[ACTUAL]]</f>
        <v>0</v>
      </c>
      <c r="G7" s="1"/>
    </row>
    <row r="8" spans="1:7" ht="30" customHeight="1" x14ac:dyDescent="0.5">
      <c r="B8" t="s">
        <v>25</v>
      </c>
      <c r="C8" s="17"/>
      <c r="D8" s="17"/>
      <c r="E8" s="20">
        <f>OperatingExpenses[[#This Row],[ACTUAL]]+(10^-6)*ROW(OperatingExpenses[[#This Row],[ACTUAL]])</f>
        <v>7.9999999999999996E-6</v>
      </c>
      <c r="F8" s="25">
        <f>OperatingExpenses[[#This Row],[ESTIMATED]]-OperatingExpenses[[#This Row],[ACTUAL]]</f>
        <v>0</v>
      </c>
      <c r="G8" s="1"/>
    </row>
    <row r="9" spans="1:7" ht="30" customHeight="1" x14ac:dyDescent="0.5">
      <c r="B9" t="s">
        <v>27</v>
      </c>
      <c r="C9" s="17"/>
      <c r="D9" s="17"/>
      <c r="E9" s="20">
        <f>OperatingExpenses[[#This Row],[ACTUAL]]+(10^-6)*ROW(OperatingExpenses[[#This Row],[ACTUAL]])</f>
        <v>9.0000000000000002E-6</v>
      </c>
      <c r="F9" s="25">
        <f>OperatingExpenses[[#This Row],[ESTIMATED]]-OperatingExpenses[[#This Row],[ACTUAL]]</f>
        <v>0</v>
      </c>
      <c r="G9" s="1"/>
    </row>
    <row r="10" spans="1:7" ht="30" customHeight="1" x14ac:dyDescent="0.5">
      <c r="B10" t="s">
        <v>28</v>
      </c>
      <c r="C10" s="17"/>
      <c r="D10" s="17"/>
      <c r="E10" s="20">
        <f>OperatingExpenses[[#This Row],[ACTUAL]]+(10^-6)*ROW(OperatingExpenses[[#This Row],[ACTUAL]])</f>
        <v>9.9999999999999991E-6</v>
      </c>
      <c r="F10" s="25">
        <f>OperatingExpenses[[#This Row],[ESTIMATED]]-OperatingExpenses[[#This Row],[ACTUAL]]</f>
        <v>0</v>
      </c>
      <c r="G10" s="1"/>
    </row>
    <row r="11" spans="1:7" ht="30" customHeight="1" x14ac:dyDescent="0.5">
      <c r="B11" t="s">
        <v>0</v>
      </c>
      <c r="C11" s="17"/>
      <c r="D11" s="17"/>
      <c r="E11" s="20">
        <f>OperatingExpenses[[#This Row],[ACTUAL]]+(10^-6)*ROW(OperatingExpenses[[#This Row],[ACTUAL]])</f>
        <v>1.1E-5</v>
      </c>
      <c r="F11" s="25">
        <f>OperatingExpenses[[#This Row],[ESTIMATED]]-OperatingExpenses[[#This Row],[ACTUAL]]</f>
        <v>0</v>
      </c>
      <c r="G11" s="1"/>
    </row>
    <row r="12" spans="1:7" ht="30" customHeight="1" x14ac:dyDescent="0.5">
      <c r="B12" t="s">
        <v>13</v>
      </c>
      <c r="C12" s="22">
        <f>SUBTOTAL(109,OperatingExpenses[ESTIMATED])</f>
        <v>0</v>
      </c>
      <c r="D12" s="22">
        <f>SUBTOTAL(109,OperatingExpenses[ACTUAL])</f>
        <v>0</v>
      </c>
      <c r="E12" s="20"/>
      <c r="F12" s="22">
        <f>SUBTOTAL(109,OperatingExpenses[DIFFERENCE])</f>
        <v>0</v>
      </c>
      <c r="G12" s="2"/>
    </row>
  </sheetData>
  <sheetProtection insertColumns="0" insertRows="0" deleteColumns="0" deleteRows="0" selectLockedCells="1" autoFilter="0"/>
  <dataConsolidate/>
  <conditionalFormatting sqref="F12">
    <cfRule type="cellIs" dxfId="21" priority="1" operator="lessThan">
      <formula>0</formula>
    </cfRule>
  </conditionalFormatting>
  <dataValidations count="9">
    <dataValidation type="custom" allowBlank="1" showInputMessage="1" showErrorMessage="1" errorTitle="ALERT" error="This cell is automatically populated and should not be overwitten. Overwriting this cell would break calculations in this worksheet." sqref="G5:G11" xr:uid="{00000000-0002-0000-0300-000000000000}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5:F11" xr:uid="{00000000-0002-0000-0300-000001000000}"/>
    <dataValidation allowBlank="1" showInputMessage="1" showErrorMessage="1" prompt="Enter Monthly Operating Expenses in this worksheet" sqref="A1" xr:uid="{00000000-0002-0000-0300-000002000000}"/>
    <dataValidation allowBlank="1" showInputMessage="1" showErrorMessage="1" prompt="Company Name is automatically updated in this cell" sqref="B1" xr:uid="{00000000-0002-0000-0300-000003000000}"/>
    <dataValidation allowBlank="1" showInputMessage="1" showErrorMessage="1" prompt="Title is automatically updated in this cell. Enter Monthly Operating Expense details in table below" sqref="B2" xr:uid="{00000000-0002-0000-0300-000004000000}"/>
    <dataValidation allowBlank="1" showInputMessage="1" showErrorMessage="1" prompt="Enter Operating Expenses in this column under this heading. Use heading filters to find specific entries" sqref="B4" xr:uid="{00000000-0002-0000-0300-000005000000}"/>
    <dataValidation allowBlank="1" showInputMessage="1" showErrorMessage="1" prompt="Enter Estimated amount in this column under this heading" sqref="C4" xr:uid="{00000000-0002-0000-0300-000006000000}"/>
    <dataValidation allowBlank="1" showInputMessage="1" showErrorMessage="1" prompt="Enter Actual amount in this column under this heading" sqref="D4" xr:uid="{00000000-0002-0000-0300-000007000000}"/>
    <dataValidation allowBlank="1" showInputMessage="1" showErrorMessage="1" prompt="Difference of Estimated and Actual Operating Expenses is automatically calculated in this column under this heading" sqref="F4" xr:uid="{00000000-0002-0000-03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2A7EE-45EA-4724-BBBA-77CBF9B6614C}">
  <sheetPr>
    <tabColor rgb="FFFFC000"/>
  </sheetPr>
  <dimension ref="A1:A3"/>
  <sheetViews>
    <sheetView tabSelected="1" workbookViewId="0">
      <selection activeCell="A4" sqref="A4"/>
    </sheetView>
  </sheetViews>
  <sheetFormatPr defaultRowHeight="18" x14ac:dyDescent="0.5"/>
  <cols>
    <col min="1" max="1" width="70.33203125" customWidth="1"/>
  </cols>
  <sheetData>
    <row r="1" spans="1:1" x14ac:dyDescent="0.5">
      <c r="A1" t="s">
        <v>30</v>
      </c>
    </row>
    <row r="2" spans="1:1" x14ac:dyDescent="0.5">
      <c r="A2" t="s">
        <v>31</v>
      </c>
    </row>
    <row r="3" spans="1:1" x14ac:dyDescent="0.5">
      <c r="A3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DC9545-56CF-4D45-AD04-47CC00ADC2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BAD89A-B1E7-4A71-B0D2-6CB0135F2A78}">
  <ds:schemaRefs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16c05727-aa75-4e4a-9b5f-8a80a1165891"/>
    <ds:schemaRef ds:uri="71af3243-3dd4-4a8d-8c0d-dd76da1f02a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144E06A-A2E7-438E-8CB9-2E995F98C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Financial Summary</vt:lpstr>
      <vt:lpstr>Income</vt:lpstr>
      <vt:lpstr>Personnel Expenses</vt:lpstr>
      <vt:lpstr>Team Expenses</vt:lpstr>
      <vt:lpstr>Instructions</vt:lpstr>
      <vt:lpstr>BUDGET_Title</vt:lpstr>
      <vt:lpstr>ColumnTitle1</vt:lpstr>
      <vt:lpstr>COMPANY_NAME</vt:lpstr>
      <vt:lpstr>Income!Print_Titles</vt:lpstr>
      <vt:lpstr>'Personnel Expenses'!Print_Titles</vt:lpstr>
      <vt:lpstr>'Team Expenses'!Print_Titles</vt:lpstr>
      <vt:lpstr>Title2</vt:lpstr>
      <vt:lpstr>Title3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2019-03-18T21:11:19Z</dcterms:created>
  <dcterms:modified xsi:type="dcterms:W3CDTF">2020-08-16T19:08:34Z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